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<sst xmlns="http://schemas.openxmlformats.org/spreadsheetml/2006/main" count="48" uniqueCount="46">
  <si>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</si>
  <si>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</si>
  <si>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</si>
  <si>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</si>
  <si>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</si>
  <si>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</si>
  <si>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</si>
  <si>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</si>
  <si>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</si>
  <si>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</si>
  <si>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</si>
  <si>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</si>
  <si>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</si>
  <si>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</si>
  <si>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</si>
  <si>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</si>
  <si>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</si>
  <si>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</si>
  <si>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</si>
  <si>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</si>
  <si>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</si>
  <si>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</si>
  <si>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</si>
  <si>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</si>
  <si>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</si>
  <si>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</si>
  <si>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</si>
  <si>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</si>
  <si>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</si>
  <si>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</si>
  <si>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</si>
  <si>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</si>
  <si>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</si>
  <si>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</si>
  <si>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</si>
  <si>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</si>
  <si>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</si>
  <si>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</si>
  <si>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</si>
  <si>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</si>
  <si>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</si>
  <si>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</si>
  <si>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</si>
  <si>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</si>
  <si>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</si>
  <si>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1 серпня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</si>
</sst>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0" xfId="55" applyFont="1" applyFill="1" applyBorder="1" applyAlignment="1">
      <alignment horizontal="center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4" fillId="0" borderId="0" xfId="55" applyFont="1" applyBorder="1" applyAlignment="1">
      <alignment vertical="center"/>
      <protection/>
    </xf>
    <xf numFmtId="180" fontId="23" fillId="0" borderId="0" xfId="55" applyNumberFormat="1" applyFont="1" applyFill="1" applyBorder="1" applyAlignment="1">
      <alignment horizontal="center" vertical="center" wrapText="1" shrinkToFit="1"/>
      <protection/>
    </xf>
    <xf numFmtId="0" fontId="23" fillId="0" borderId="0" xfId="55" applyFont="1" applyBorder="1" applyAlignment="1">
      <alignment vertical="center"/>
      <protection/>
    </xf>
    <xf numFmtId="180" fontId="24" fillId="0" borderId="0" xfId="55" applyNumberFormat="1" applyFont="1" applyFill="1" applyBorder="1" applyAlignment="1">
      <alignment horizontal="center" vertical="center" wrapText="1" shrinkToFit="1"/>
      <protection/>
    </xf>
    <xf numFmtId="180" fontId="23" fillId="0" borderId="0" xfId="55" applyNumberFormat="1" applyFont="1" applyFill="1" applyBorder="1" applyAlignment="1">
      <alignment horizontal="left" vertical="center" wrapText="1" shrinkToFit="1"/>
      <protection/>
    </xf>
    <xf numFmtId="0" fontId="23" fillId="0" borderId="0" xfId="55" applyFont="1" applyBorder="1" applyAlignment="1">
      <alignment horizontal="left" vertical="center"/>
      <protection/>
    </xf>
    <xf numFmtId="0" fontId="24" fillId="0" borderId="0" xfId="55" applyFont="1" applyFill="1" applyAlignment="1">
      <alignment vertical="center"/>
      <protection/>
    </xf>
    <xf numFmtId="180" fontId="24" fillId="0" borderId="0" xfId="55" applyNumberFormat="1" applyFont="1" applyFill="1" applyAlignment="1">
      <alignment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3" fillId="0" borderId="0" xfId="55" applyNumberFormat="1" applyFont="1" applyBorder="1" applyAlignment="1">
      <alignment horizontal="left" vertical="center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180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80" fontId="31" fillId="0" borderId="0" xfId="55" applyNumberFormat="1" applyFont="1" applyFill="1" applyBorder="1" applyAlignment="1">
      <alignment horizontal="left" vertical="center" wrapText="1" shrinkToFit="1"/>
      <protection/>
    </xf>
    <xf numFmtId="0" fontId="31" fillId="0" borderId="0" xfId="55" applyFont="1" applyBorder="1" applyAlignment="1">
      <alignment horizontal="left" vertical="center"/>
      <protection/>
    </xf>
    <xf numFmtId="0" fontId="25" fillId="0" borderId="0" xfId="55" applyFont="1" applyAlignment="1">
      <alignment vertical="center"/>
      <protection/>
    </xf>
    <xf numFmtId="0" fontId="23" fillId="24" borderId="10" xfId="55" applyFont="1" applyFill="1" applyBorder="1" applyAlignment="1">
      <alignment horizontal="center" vertical="center" wrapText="1"/>
      <protection/>
    </xf>
    <xf numFmtId="0" fontId="27" fillId="24" borderId="12" xfId="62" applyFont="1" applyFill="1" applyBorder="1" applyAlignment="1" applyProtection="1">
      <alignment horizontal="left" vertical="center" wrapText="1"/>
      <protection/>
    </xf>
    <xf numFmtId="180" fontId="23" fillId="24" borderId="12" xfId="55" applyNumberFormat="1" applyFont="1" applyFill="1" applyBorder="1" applyAlignment="1">
      <alignment horizontal="right" vertical="center" wrapText="1" shrinkToFit="1"/>
      <protection/>
    </xf>
    <xf numFmtId="180" fontId="23" fillId="24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Normal="75" zoomScalePageLayoutView="0" workbookViewId="0" topLeftCell="A10">
      <selection activeCell="G22" sqref="G22"/>
    </sheetView>
  </sheetViews>
  <sheetFormatPr defaultColWidth="9.00390625" defaultRowHeight="12.75"/>
  <cols>
    <col min="1" max="1" width="11.37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9" ht="22.5">
      <c r="A1" s="85" t="s">
        <v>36</v>
      </c>
      <c r="B1" s="85"/>
      <c r="C1" s="85"/>
      <c r="D1" s="85"/>
      <c r="E1" s="85"/>
      <c r="F1" s="2"/>
      <c r="G1" s="3"/>
      <c r="H1" s="3"/>
      <c r="I1" s="3"/>
    </row>
    <row r="2" spans="1:9" ht="22.5">
      <c r="A2" s="85" t="s">
        <v>45</v>
      </c>
      <c r="B2" s="85"/>
      <c r="C2" s="85"/>
      <c r="D2" s="85"/>
      <c r="E2" s="85"/>
      <c r="F2" s="2"/>
      <c r="G2" s="3"/>
      <c r="H2" s="3"/>
      <c r="I2" s="3"/>
    </row>
    <row r="3" spans="1:9" ht="12" customHeight="1" thickBot="1">
      <c r="A3" s="5"/>
      <c r="B3" s="6"/>
      <c r="C3" s="7"/>
      <c r="D3" s="8"/>
      <c r="E3" s="9"/>
      <c r="F3" s="10"/>
      <c r="G3" s="3"/>
      <c r="H3" s="3"/>
      <c r="I3" s="3"/>
    </row>
    <row r="4" spans="1:9" ht="78.75" customHeight="1" thickBot="1">
      <c r="A4" s="20" t="s">
        <v>0</v>
      </c>
      <c r="B4" s="21" t="s">
        <v>1</v>
      </c>
      <c r="C4" s="22" t="s">
        <v>10</v>
      </c>
      <c r="D4" s="22" t="s">
        <v>30</v>
      </c>
      <c r="E4" s="23" t="s">
        <v>11</v>
      </c>
      <c r="F4" s="1"/>
      <c r="G4" s="11"/>
      <c r="H4" s="11"/>
      <c r="I4" s="11"/>
    </row>
    <row r="5" spans="1:9" s="60" customFormat="1" ht="23.25" customHeight="1" thickBot="1">
      <c r="A5" s="86" t="s">
        <v>13</v>
      </c>
      <c r="B5" s="87"/>
      <c r="C5" s="87"/>
      <c r="D5" s="87"/>
      <c r="E5" s="88"/>
      <c r="F5" s="62"/>
      <c r="G5" s="11"/>
      <c r="H5" s="11"/>
      <c r="I5" s="11"/>
    </row>
    <row r="6" spans="1:9" s="60" customFormat="1" ht="29.25" customHeight="1" thickBot="1">
      <c r="A6" s="24">
        <v>10000000</v>
      </c>
      <c r="B6" s="25" t="s">
        <v>7</v>
      </c>
      <c r="C6" s="26">
        <f>C7+C8</f>
        <v>18076</v>
      </c>
      <c r="D6" s="26">
        <f>D7+D8</f>
        <v>27445.8</v>
      </c>
      <c r="E6" s="27">
        <f>D6/C6*100</f>
        <v>151.83558309360478</v>
      </c>
      <c r="F6" s="12"/>
      <c r="G6" s="13"/>
      <c r="H6" s="13"/>
      <c r="I6" s="13"/>
    </row>
    <row r="7" spans="1:9" s="60" customFormat="1" ht="25.5" customHeight="1">
      <c r="A7" s="28">
        <v>11010000</v>
      </c>
      <c r="B7" s="29" t="s">
        <v>17</v>
      </c>
      <c r="C7" s="30">
        <v>18070</v>
      </c>
      <c r="D7" s="30">
        <v>27436.3</v>
      </c>
      <c r="E7" s="31">
        <f>D7/C7*100</f>
        <v>151.83342556723852</v>
      </c>
      <c r="F7" s="14"/>
      <c r="G7" s="11"/>
      <c r="H7" s="11"/>
      <c r="I7" s="11"/>
    </row>
    <row r="8" spans="1:9" s="60" customFormat="1" ht="34.5" customHeight="1" thickBot="1">
      <c r="A8" s="32" t="s">
        <v>35</v>
      </c>
      <c r="B8" s="33" t="s">
        <v>34</v>
      </c>
      <c r="C8" s="39">
        <v>6</v>
      </c>
      <c r="D8" s="39">
        <v>9.5</v>
      </c>
      <c r="E8" s="31">
        <f>D8/C8*100</f>
        <v>158.33333333333331</v>
      </c>
      <c r="F8" s="14"/>
      <c r="G8" s="11"/>
      <c r="H8" s="11"/>
      <c r="I8" s="11"/>
    </row>
    <row r="9" spans="1:9" s="60" customFormat="1" ht="16.5" thickBot="1">
      <c r="A9" s="24">
        <v>20000000</v>
      </c>
      <c r="B9" s="25" t="s">
        <v>8</v>
      </c>
      <c r="C9" s="26">
        <f>C10+C11</f>
        <v>1.5</v>
      </c>
      <c r="D9" s="26">
        <f>D10+D11</f>
        <v>170.3</v>
      </c>
      <c r="E9" s="59" t="s">
        <v>33</v>
      </c>
      <c r="F9" s="12"/>
      <c r="G9" s="13"/>
      <c r="H9" s="13"/>
      <c r="I9" s="13"/>
    </row>
    <row r="10" spans="1:9" s="60" customFormat="1" ht="37.5" customHeight="1">
      <c r="A10" s="56" t="s">
        <v>37</v>
      </c>
      <c r="B10" s="57" t="s">
        <v>38</v>
      </c>
      <c r="C10" s="30">
        <v>1.5</v>
      </c>
      <c r="D10" s="30">
        <v>5.4</v>
      </c>
      <c r="E10" s="31" t="s">
        <v>33</v>
      </c>
      <c r="F10" s="14"/>
      <c r="G10" s="11"/>
      <c r="H10" s="11"/>
      <c r="I10" s="11"/>
    </row>
    <row r="11" spans="1:9" s="60" customFormat="1" ht="33.75" customHeight="1" thickBot="1">
      <c r="A11" s="36" t="s">
        <v>6</v>
      </c>
      <c r="B11" s="37" t="s">
        <v>4</v>
      </c>
      <c r="C11" s="38">
        <v>0</v>
      </c>
      <c r="D11" s="39">
        <v>164.9</v>
      </c>
      <c r="E11" s="31"/>
      <c r="F11" s="14"/>
      <c r="G11" s="11"/>
      <c r="H11" s="11"/>
      <c r="I11" s="11"/>
    </row>
    <row r="12" spans="1:9" s="60" customFormat="1" ht="22.5" customHeight="1" thickBot="1">
      <c r="A12" s="24" t="s">
        <v>5</v>
      </c>
      <c r="B12" s="25" t="s">
        <v>9</v>
      </c>
      <c r="C12" s="26">
        <f>C13</f>
        <v>0</v>
      </c>
      <c r="D12" s="26">
        <f>D13</f>
        <v>0.6</v>
      </c>
      <c r="E12" s="27" t="s">
        <v>44</v>
      </c>
      <c r="F12" s="14"/>
      <c r="G12" s="11"/>
      <c r="H12" s="11"/>
      <c r="I12" s="11"/>
    </row>
    <row r="13" spans="1:9" s="60" customFormat="1" ht="46.5" customHeight="1" thickBot="1">
      <c r="A13" s="40" t="s">
        <v>31</v>
      </c>
      <c r="B13" s="41" t="s">
        <v>32</v>
      </c>
      <c r="C13" s="34">
        <v>0</v>
      </c>
      <c r="D13" s="35">
        <v>0.6</v>
      </c>
      <c r="E13" s="42" t="s">
        <v>44</v>
      </c>
      <c r="F13" s="14"/>
      <c r="G13" s="11"/>
      <c r="H13" s="11"/>
      <c r="I13" s="11"/>
    </row>
    <row r="14" spans="1:9" s="60" customFormat="1" ht="19.5" thickBot="1">
      <c r="A14" s="43"/>
      <c r="B14" s="44" t="s">
        <v>15</v>
      </c>
      <c r="C14" s="45">
        <f>C12+C6+C9</f>
        <v>18077.5</v>
      </c>
      <c r="D14" s="45">
        <f>D12+D6+D9</f>
        <v>27616.699999999997</v>
      </c>
      <c r="E14" s="46">
        <f>D14/C14*100</f>
        <v>152.768358456645</v>
      </c>
      <c r="F14" s="15"/>
      <c r="G14" s="58"/>
      <c r="H14" s="13"/>
      <c r="I14" s="13"/>
    </row>
    <row r="15" spans="1:9" s="60" customFormat="1" ht="22.5" customHeight="1" thickBot="1">
      <c r="A15" s="24" t="s">
        <v>12</v>
      </c>
      <c r="B15" s="25" t="s">
        <v>14</v>
      </c>
      <c r="C15" s="26">
        <f>C16+C17</f>
        <v>104785.2</v>
      </c>
      <c r="D15" s="26">
        <f>D16+D17</f>
        <v>104334.2</v>
      </c>
      <c r="E15" s="26">
        <f>D15/C15*100</f>
        <v>99.56959570626385</v>
      </c>
      <c r="F15" s="15"/>
      <c r="G15" s="16"/>
      <c r="H15" s="13"/>
      <c r="I15" s="13"/>
    </row>
    <row r="16" spans="1:9" s="60" customFormat="1" ht="24.75" customHeight="1">
      <c r="A16" s="47">
        <v>41020000</v>
      </c>
      <c r="B16" s="48" t="s">
        <v>2</v>
      </c>
      <c r="C16" s="49">
        <v>6846.7</v>
      </c>
      <c r="D16" s="49">
        <v>6830.7</v>
      </c>
      <c r="E16" s="49">
        <f>D16/C16*100</f>
        <v>99.76631077745483</v>
      </c>
      <c r="F16" s="18"/>
      <c r="G16" s="3"/>
      <c r="H16" s="3"/>
      <c r="I16" s="3"/>
    </row>
    <row r="17" spans="1:9" s="60" customFormat="1" ht="25.5" customHeight="1" thickBot="1">
      <c r="A17" s="50">
        <v>41030000</v>
      </c>
      <c r="B17" s="51" t="s">
        <v>3</v>
      </c>
      <c r="C17" s="52">
        <v>97938.5</v>
      </c>
      <c r="D17" s="52">
        <v>97503.5</v>
      </c>
      <c r="E17" s="52">
        <f>D17/C17*100</f>
        <v>99.55584371825175</v>
      </c>
      <c r="F17" s="17"/>
      <c r="G17" s="3"/>
      <c r="H17" s="3"/>
      <c r="I17" s="3"/>
    </row>
    <row r="18" spans="1:9" s="60" customFormat="1" ht="19.5" thickBot="1">
      <c r="A18" s="53"/>
      <c r="B18" s="54" t="s">
        <v>16</v>
      </c>
      <c r="C18" s="55">
        <f>C15+C14</f>
        <v>122862.7</v>
      </c>
      <c r="D18" s="55">
        <f>D15+D14</f>
        <v>131950.9</v>
      </c>
      <c r="E18" s="46">
        <f>D18/C18*100</f>
        <v>107.3970375060942</v>
      </c>
      <c r="F18" s="15"/>
      <c r="G18" s="16"/>
      <c r="H18" s="3"/>
      <c r="I18" s="3"/>
    </row>
    <row r="19" spans="1:9" s="63" customFormat="1" ht="36" customHeight="1" thickBot="1">
      <c r="A19" s="69"/>
      <c r="B19" s="70" t="s">
        <v>43</v>
      </c>
      <c r="C19" s="71"/>
      <c r="D19" s="71">
        <f>3290.9+2670+1582+455+1800+1290+1578+2540.9+273+546.2+124</f>
        <v>16150</v>
      </c>
      <c r="E19" s="72">
        <f aca="true" t="shared" si="0" ref="E19:E33">IF(C19=0,"",IF(D19/C19*100&gt;=200,"В/100",D19/C19*100))</f>
      </c>
      <c r="F19" s="66"/>
      <c r="G19" s="67"/>
      <c r="H19" s="68"/>
      <c r="I19" s="68"/>
    </row>
    <row r="20" spans="1:5" s="63" customFormat="1" ht="21.75" customHeight="1" thickBot="1">
      <c r="A20" s="89" t="s">
        <v>18</v>
      </c>
      <c r="B20" s="90"/>
      <c r="C20" s="90"/>
      <c r="D20" s="90"/>
      <c r="E20" s="91"/>
    </row>
    <row r="21" spans="1:5" s="63" customFormat="1" ht="22.5" customHeight="1">
      <c r="A21" s="73">
        <v>10000</v>
      </c>
      <c r="B21" s="74" t="s">
        <v>19</v>
      </c>
      <c r="C21" s="75">
        <v>971.6</v>
      </c>
      <c r="D21" s="75">
        <v>858.9</v>
      </c>
      <c r="E21" s="76">
        <f t="shared" si="0"/>
        <v>88.40057636887607</v>
      </c>
    </row>
    <row r="22" spans="1:5" s="63" customFormat="1" ht="30" customHeight="1">
      <c r="A22" s="73">
        <v>70000</v>
      </c>
      <c r="B22" s="74" t="s">
        <v>20</v>
      </c>
      <c r="C22" s="75">
        <v>49219.6</v>
      </c>
      <c r="D22" s="75">
        <v>46383.1</v>
      </c>
      <c r="E22" s="76">
        <f t="shared" si="0"/>
        <v>94.23705190615121</v>
      </c>
    </row>
    <row r="23" spans="1:5" s="63" customFormat="1" ht="19.5" customHeight="1">
      <c r="A23" s="73">
        <v>80000</v>
      </c>
      <c r="B23" s="74" t="s">
        <v>21</v>
      </c>
      <c r="C23" s="75">
        <v>27893.9</v>
      </c>
      <c r="D23" s="75">
        <v>26626</v>
      </c>
      <c r="E23" s="76">
        <f t="shared" si="0"/>
        <v>95.45456175006004</v>
      </c>
    </row>
    <row r="24" spans="1:5" s="63" customFormat="1" ht="25.5" customHeight="1">
      <c r="A24" s="73">
        <v>90000</v>
      </c>
      <c r="B24" s="74" t="s">
        <v>29</v>
      </c>
      <c r="C24" s="75">
        <v>43213.7</v>
      </c>
      <c r="D24" s="75">
        <v>42798.3</v>
      </c>
      <c r="E24" s="76">
        <f t="shared" si="0"/>
        <v>99.03873077287992</v>
      </c>
    </row>
    <row r="25" spans="1:5" s="63" customFormat="1" ht="21" customHeight="1">
      <c r="A25" s="73" t="s">
        <v>39</v>
      </c>
      <c r="B25" s="74" t="s">
        <v>40</v>
      </c>
      <c r="C25" s="75">
        <v>25</v>
      </c>
      <c r="D25" s="75">
        <v>16.157</v>
      </c>
      <c r="E25" s="76">
        <f t="shared" si="0"/>
        <v>64.628</v>
      </c>
    </row>
    <row r="26" spans="1:5" s="63" customFormat="1" ht="21" customHeight="1">
      <c r="A26" s="73">
        <v>110000</v>
      </c>
      <c r="B26" s="74" t="s">
        <v>22</v>
      </c>
      <c r="C26" s="75">
        <v>3976</v>
      </c>
      <c r="D26" s="75">
        <v>3270.2</v>
      </c>
      <c r="E26" s="76">
        <f t="shared" si="0"/>
        <v>82.24849094567404</v>
      </c>
    </row>
    <row r="27" spans="1:5" s="63" customFormat="1" ht="24" customHeight="1">
      <c r="A27" s="73">
        <v>120000</v>
      </c>
      <c r="B27" s="74" t="s">
        <v>23</v>
      </c>
      <c r="C27" s="75">
        <v>218.8</v>
      </c>
      <c r="D27" s="75">
        <v>173.3</v>
      </c>
      <c r="E27" s="76">
        <f t="shared" si="0"/>
        <v>79.20475319926874</v>
      </c>
    </row>
    <row r="28" spans="1:5" s="63" customFormat="1" ht="25.5" customHeight="1">
      <c r="A28" s="73">
        <v>130000</v>
      </c>
      <c r="B28" s="74" t="s">
        <v>24</v>
      </c>
      <c r="C28" s="75">
        <v>505.6</v>
      </c>
      <c r="D28" s="75">
        <v>411.3</v>
      </c>
      <c r="E28" s="76">
        <f t="shared" si="0"/>
        <v>81.34889240506328</v>
      </c>
    </row>
    <row r="29" spans="1:5" s="63" customFormat="1" ht="24.75" customHeight="1">
      <c r="A29" s="73" t="s">
        <v>41</v>
      </c>
      <c r="B29" s="74" t="s">
        <v>42</v>
      </c>
      <c r="C29" s="75">
        <v>433.033</v>
      </c>
      <c r="D29" s="75">
        <v>424.8</v>
      </c>
      <c r="E29" s="76">
        <f t="shared" si="0"/>
        <v>98.098759216965</v>
      </c>
    </row>
    <row r="30" spans="1:5" s="63" customFormat="1" ht="24" customHeight="1">
      <c r="A30" s="73">
        <v>180000</v>
      </c>
      <c r="B30" s="74" t="s">
        <v>25</v>
      </c>
      <c r="C30" s="75">
        <v>24</v>
      </c>
      <c r="D30" s="75">
        <v>0</v>
      </c>
      <c r="E30" s="76">
        <f t="shared" si="0"/>
        <v>0</v>
      </c>
    </row>
    <row r="31" spans="1:5" s="63" customFormat="1" ht="25.5" customHeight="1">
      <c r="A31" s="73">
        <v>210000</v>
      </c>
      <c r="B31" s="74" t="s">
        <v>27</v>
      </c>
      <c r="C31" s="75">
        <v>246</v>
      </c>
      <c r="D31" s="75">
        <v>102.666</v>
      </c>
      <c r="E31" s="76">
        <f t="shared" si="0"/>
        <v>41.734146341463415</v>
      </c>
    </row>
    <row r="32" spans="1:5" s="63" customFormat="1" ht="29.25" customHeight="1" thickBot="1">
      <c r="A32" s="77">
        <v>250000</v>
      </c>
      <c r="B32" s="78" t="s">
        <v>26</v>
      </c>
      <c r="C32" s="79">
        <v>8417.4</v>
      </c>
      <c r="D32" s="79">
        <v>8176.7</v>
      </c>
      <c r="E32" s="80">
        <f t="shared" si="0"/>
        <v>97.14044716895954</v>
      </c>
    </row>
    <row r="33" spans="1:6" s="65" customFormat="1" ht="23.25" customHeight="1" thickBot="1">
      <c r="A33" s="81"/>
      <c r="B33" s="82" t="s">
        <v>28</v>
      </c>
      <c r="C33" s="83">
        <f>SUM(C21:C32)</f>
        <v>135144.633</v>
      </c>
      <c r="D33" s="83">
        <f>SUM(D21:D32)</f>
        <v>129241.42300000001</v>
      </c>
      <c r="E33" s="84">
        <f t="shared" si="0"/>
        <v>95.63193160619261</v>
      </c>
      <c r="F33" s="64"/>
    </row>
    <row r="34" s="63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2015-07-14T05:13:05Z</cp:lastPrinted>
  <dcterms:created xsi:type="dcterms:W3CDTF">2015-04-06T06:03:14Z</dcterms:created>
  <dcterms:modified xsi:type="dcterms:W3CDTF">2015-08-04T08:16:44Z</dcterms:modified>
  <cp:category/>
  <cp:version/>
  <cp:contentType/>
  <cp:contentStatus/>
</cp:coreProperties>
</file>